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30" yWindow="-180" windowWidth="10695" windowHeight="8700" activeTab="1"/>
  </bookViews>
  <sheets>
    <sheet name="DIAGNOSTICO " sheetId="4" r:id="rId1"/>
    <sheet name="COTIZACION" sheetId="5" r:id="rId2"/>
  </sheets>
  <calcPr calcId="144525"/>
</workbook>
</file>

<file path=xl/calcChain.xml><?xml version="1.0" encoding="utf-8"?>
<calcChain xmlns="http://schemas.openxmlformats.org/spreadsheetml/2006/main">
  <c r="G13" i="5" l="1"/>
  <c r="G14" i="5" s="1"/>
  <c r="H20" i="4"/>
  <c r="H24" i="4" l="1"/>
  <c r="H21" i="4"/>
  <c r="H22" i="4" l="1"/>
  <c r="H23" i="4" l="1"/>
  <c r="H26" i="4" l="1"/>
  <c r="H27" i="4" l="1"/>
  <c r="H28" i="4" s="1"/>
  <c r="F10" i="5"/>
  <c r="G10" i="5" s="1"/>
  <c r="G12" i="5" s="1"/>
</calcChain>
</file>

<file path=xl/sharedStrings.xml><?xml version="1.0" encoding="utf-8"?>
<sst xmlns="http://schemas.openxmlformats.org/spreadsheetml/2006/main" count="67" uniqueCount="55">
  <si>
    <t>ITEM</t>
  </si>
  <si>
    <t>ACTIVIDAD</t>
  </si>
  <si>
    <t>UNIDAD</t>
  </si>
  <si>
    <t>CANTIDAD</t>
  </si>
  <si>
    <t>V/UNITARIO</t>
  </si>
  <si>
    <t>V/PARCIAL</t>
  </si>
  <si>
    <t>SUBTOTAL</t>
  </si>
  <si>
    <t xml:space="preserve">IVA </t>
  </si>
  <si>
    <t>TOTAL</t>
  </si>
  <si>
    <t>GL</t>
  </si>
  <si>
    <t>UN</t>
  </si>
  <si>
    <t xml:space="preserve">CANTIDAD </t>
  </si>
  <si>
    <t xml:space="preserve">VR PARCIAL </t>
  </si>
  <si>
    <t>SUB TOTAL</t>
  </si>
  <si>
    <t xml:space="preserve">SOPORTE FOTOGRAFICOS </t>
  </si>
  <si>
    <t>ORDEN DE TRABAJO:</t>
  </si>
  <si>
    <t>TALLER DE LLANTAS PLJ</t>
  </si>
  <si>
    <t>No DEL EQIUIPO:</t>
  </si>
  <si>
    <t>UBICACIÓN:</t>
  </si>
  <si>
    <t>SERIAL:</t>
  </si>
  <si>
    <t>DIAGNOSTICO</t>
  </si>
  <si>
    <t>CORRECTIVO</t>
  </si>
  <si>
    <t>|</t>
  </si>
  <si>
    <t>HOROMETRO:</t>
  </si>
  <si>
    <t>AWH00406</t>
  </si>
  <si>
    <t>SE OBSERVA MAL ESTADO DE LA PINTURA.</t>
  </si>
  <si>
    <t>N/A</t>
  </si>
  <si>
    <t>NOMBRE DEL COMPONENTE:</t>
  </si>
  <si>
    <t>MOTOR ELECTRICO DE ENCENDIDO</t>
  </si>
  <si>
    <t>NO REGISTRA</t>
  </si>
  <si>
    <t>CLIENTE</t>
  </si>
  <si>
    <t>KALTIRE</t>
  </si>
  <si>
    <t>KT035 CAT980G</t>
  </si>
  <si>
    <t>COTIZACION DE REPARACION DE MOTOR ELECTRICO DEL ENCENDIDO DEL MANIPULADOR KT035  KAL TIRE - OCTUBRE-23-2019</t>
  </si>
  <si>
    <t>SOLENOIDE DE 24VOLTIOS EN CORTO.</t>
  </si>
  <si>
    <t>CAMBIO DEL SOLENOIDE.</t>
  </si>
  <si>
    <t>EJE DEL INDUCIDO FRACTURADO</t>
  </si>
  <si>
    <t>CAMBIAR EJE.</t>
  </si>
  <si>
    <t>ESCOBILLAS DE CARBON DESGASTADAS</t>
  </si>
  <si>
    <t>VENDIS DESGASTADO.</t>
  </si>
  <si>
    <t>CAMBIAR VENDIS.</t>
  </si>
  <si>
    <t>APLICAR PINTURA.</t>
  </si>
  <si>
    <t>TAREAS POR REALIZAR:</t>
  </si>
  <si>
    <t>* Cambio de filtro de aceite Hidraulico.</t>
  </si>
  <si>
    <t>TODO REPUESTOS</t>
  </si>
  <si>
    <t>NIT: 49695811-7</t>
  </si>
  <si>
    <t>* Cambiar solenoide de arranque 24V.</t>
  </si>
  <si>
    <t>* Cambiar eje del inducido.</t>
  </si>
  <si>
    <t>CAMBIAR ESCOBILLAS Y REALIZAR MTTO A LA MAZORCA.</t>
  </si>
  <si>
    <t>* Cambiar Escobillas y mtto a la Mazorca.</t>
  </si>
  <si>
    <t>* Cambiar Vendis.</t>
  </si>
  <si>
    <t>* Lubricacion y mtto general.</t>
  </si>
  <si>
    <t>* Ajustar y Pintar.</t>
  </si>
  <si>
    <t>NOTA: Incluye diagnostico, mano de obra de mantenimeinto, repuestos y pintura.</t>
  </si>
  <si>
    <t>REPARACION DE MOTOR ELECTRICO DEL ENCENDIDO DEL MANIPULADOR KT035.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</si>
</sst>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-&quot;$&quot;\ * #,##0_-;\-&quot;$&quot;\ * #,##0_-;_-&quot;$&quot;\ * &quot;-&quot;_-;_-@_-"/>
    <numFmt numFmtId="167" formatCode="_-* #,##0.00_-;\-* #,##0.00_-;_-* &quot;-&quot;??_-;_-@_-"/>
    <numFmt numFmtId="168" formatCode="_-&quot;$&quot;* #,##0.00_-;\-&quot;$&quot;* #,##0.00_-;_-&quot;$&quot;* &quot;-&quot;??_-;_-@_-"/>
    <numFmt numFmtId="169" formatCode="&quot;$&quot;\ #,##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name val="Leelawadee"/>
      <family val="2"/>
    </font>
    <font>
      <b/>
      <sz val="10"/>
      <name val="Leelawadee"/>
      <family val="2"/>
    </font>
    <font>
      <sz val="10"/>
      <color indexed="8"/>
      <name val="Trebuchet MS"/>
      <family val="2"/>
    </font>
    <font>
      <b/>
      <sz val="10"/>
      <color theme="1"/>
      <name val="Calibri"/>
      <family val="2"/>
      <scheme val="minor"/>
    </font>
    <font>
      <b/>
      <sz val="10"/>
      <color indexed="8"/>
      <name val="Trebuchet MS"/>
      <family val="2"/>
    </font>
    <font>
      <b/>
      <sz val="10"/>
      <name val="Trebuchet MS"/>
      <family val="2"/>
    </font>
    <font>
      <sz val="11"/>
      <name val="Trebuchet MS"/>
      <family val="2"/>
    </font>
    <font>
      <sz val="11"/>
      <color indexed="8"/>
      <name val="Arial"/>
      <family val="2"/>
    </font>
    <font>
      <i/>
      <sz val="11"/>
      <color theme="5" tint="-0.249977111117893"/>
      <name val="Arial Black"/>
      <family val="2"/>
    </font>
    <font>
      <i/>
      <u/>
      <sz val="11"/>
      <color theme="5" tint="-0.249977111117893"/>
      <name val="Arial Black"/>
      <family val="2"/>
    </font>
    <font>
      <sz val="11"/>
      <name val="Leelawadee"/>
      <family val="2"/>
    </font>
    <font>
      <sz val="10"/>
      <color theme="1"/>
      <name val="Cambria"/>
      <family val="1"/>
    </font>
    <font>
      <b/>
      <sz val="10"/>
      <color theme="1"/>
      <name val="Cambria"/>
      <family val="1"/>
    </font>
    <font>
      <b/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169" fontId="4" fillId="3" borderId="6" xfId="0" applyNumberFormat="1" applyFont="1" applyFill="1" applyBorder="1" applyAlignment="1">
      <alignment horizontal="center"/>
    </xf>
    <xf numFmtId="169" fontId="4" fillId="0" borderId="6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8" fillId="0" borderId="5" xfId="6" applyFont="1" applyFill="1" applyBorder="1" applyAlignment="1">
      <alignment horizontal="justify" vertical="center" wrapText="1"/>
    </xf>
    <xf numFmtId="2" fontId="6" fillId="0" borderId="1" xfId="0" applyNumberFormat="1" applyFont="1" applyBorder="1" applyAlignment="1">
      <alignment horizontal="center" vertical="center"/>
    </xf>
    <xf numFmtId="164" fontId="6" fillId="0" borderId="1" xfId="1" applyFont="1" applyFill="1" applyBorder="1" applyAlignment="1">
      <alignment horizontal="left" vertical="center" wrapText="1"/>
    </xf>
    <xf numFmtId="164" fontId="6" fillId="0" borderId="1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6" applyFont="1" applyFill="1" applyBorder="1" applyAlignment="1">
      <alignment horizontal="justify" vertical="center" wrapText="1"/>
    </xf>
    <xf numFmtId="2" fontId="6" fillId="0" borderId="0" xfId="0" applyNumberFormat="1" applyFont="1" applyBorder="1" applyAlignment="1">
      <alignment horizontal="center" vertical="center"/>
    </xf>
    <xf numFmtId="164" fontId="6" fillId="0" borderId="0" xfId="1" applyFont="1" applyFill="1" applyBorder="1" applyAlignment="1">
      <alignment horizontal="left" vertical="center" wrapText="1"/>
    </xf>
    <xf numFmtId="164" fontId="6" fillId="0" borderId="0" xfId="1" applyFont="1" applyFill="1" applyBorder="1" applyAlignment="1">
      <alignment horizontal="center" vertical="center" wrapText="1"/>
    </xf>
    <xf numFmtId="164" fontId="6" fillId="4" borderId="1" xfId="1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8" fillId="0" borderId="5" xfId="6" applyFont="1" applyFill="1" applyBorder="1" applyAlignment="1">
      <alignment vertical="center" wrapText="1"/>
    </xf>
    <xf numFmtId="0" fontId="5" fillId="0" borderId="0" xfId="0" applyFont="1" applyBorder="1" applyAlignment="1"/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/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164" fontId="16" fillId="0" borderId="1" xfId="1" applyFont="1" applyFill="1" applyBorder="1" applyAlignment="1">
      <alignment horizontal="left" vertical="center" wrapText="1"/>
    </xf>
    <xf numFmtId="164" fontId="16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7" fillId="0" borderId="0" xfId="0" applyFont="1" applyAlignment="1">
      <alignment horizontal="left" vertical="center"/>
    </xf>
    <xf numFmtId="0" fontId="9" fillId="0" borderId="0" xfId="0" applyFont="1" applyBorder="1"/>
    <xf numFmtId="166" fontId="18" fillId="6" borderId="18" xfId="9" applyFont="1" applyFill="1" applyBorder="1" applyAlignment="1">
      <alignment horizontal="center" vertical="center"/>
    </xf>
    <xf numFmtId="166" fontId="18" fillId="0" borderId="19" xfId="9" applyFont="1" applyBorder="1" applyAlignment="1">
      <alignment horizontal="center" vertical="center"/>
    </xf>
    <xf numFmtId="0" fontId="17" fillId="7" borderId="0" xfId="0" applyFont="1" applyFill="1" applyAlignment="1">
      <alignment horizontal="left" vertical="center"/>
    </xf>
    <xf numFmtId="166" fontId="0" fillId="0" borderId="0" xfId="0" applyNumberFormat="1" applyFont="1"/>
    <xf numFmtId="0" fontId="3" fillId="0" borderId="0" xfId="0" applyFont="1" applyAlignment="1">
      <alignment horizontal="right"/>
    </xf>
    <xf numFmtId="164" fontId="6" fillId="0" borderId="2" xfId="1" applyFont="1" applyFill="1" applyBorder="1" applyAlignment="1">
      <alignment horizontal="center" vertical="center" wrapText="1"/>
    </xf>
    <xf numFmtId="164" fontId="6" fillId="0" borderId="4" xfId="1" applyFont="1" applyFill="1" applyBorder="1" applyAlignment="1">
      <alignment horizontal="center" vertical="center" wrapText="1"/>
    </xf>
    <xf numFmtId="164" fontId="6" fillId="0" borderId="3" xfId="1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10" fillId="5" borderId="8" xfId="6" applyFont="1" applyFill="1" applyBorder="1" applyAlignment="1">
      <alignment horizontal="center" vertical="center" wrapText="1"/>
    </xf>
    <xf numFmtId="0" fontId="10" fillId="5" borderId="9" xfId="6" applyFont="1" applyFill="1" applyBorder="1" applyAlignment="1">
      <alignment horizontal="center" vertical="center" wrapText="1"/>
    </xf>
    <xf numFmtId="2" fontId="7" fillId="5" borderId="10" xfId="0" applyNumberFormat="1" applyFont="1" applyFill="1" applyBorder="1" applyAlignment="1">
      <alignment horizontal="center" vertical="center"/>
    </xf>
    <xf numFmtId="2" fontId="7" fillId="5" borderId="9" xfId="0" applyNumberFormat="1" applyFont="1" applyFill="1" applyBorder="1" applyAlignment="1">
      <alignment horizontal="center" vertical="center"/>
    </xf>
    <xf numFmtId="164" fontId="7" fillId="5" borderId="10" xfId="1" applyFont="1" applyFill="1" applyBorder="1" applyAlignment="1">
      <alignment horizontal="center" vertical="center" wrapText="1"/>
    </xf>
    <xf numFmtId="164" fontId="7" fillId="5" borderId="9" xfId="1" applyFont="1" applyFill="1" applyBorder="1" applyAlignment="1">
      <alignment horizontal="center" vertical="center" wrapText="1"/>
    </xf>
    <xf numFmtId="164" fontId="7" fillId="5" borderId="7" xfId="1" applyFont="1" applyFill="1" applyBorder="1" applyAlignment="1">
      <alignment horizontal="center" vertical="center" wrapText="1"/>
    </xf>
    <xf numFmtId="164" fontId="7" fillId="5" borderId="16" xfId="1" applyFont="1" applyFill="1" applyBorder="1" applyAlignment="1">
      <alignment horizontal="center" vertical="center" wrapText="1"/>
    </xf>
    <xf numFmtId="164" fontId="7" fillId="5" borderId="17" xfId="1" applyFont="1" applyFill="1" applyBorder="1" applyAlignment="1">
      <alignment horizontal="center" vertical="center" wrapText="1"/>
    </xf>
    <xf numFmtId="164" fontId="7" fillId="5" borderId="11" xfId="1" applyFont="1" applyFill="1" applyBorder="1" applyAlignment="1">
      <alignment horizontal="center" vertical="center" wrapText="1"/>
    </xf>
    <xf numFmtId="164" fontId="7" fillId="5" borderId="12" xfId="1" applyFont="1" applyFill="1" applyBorder="1" applyAlignment="1">
      <alignment horizontal="center" vertical="center" wrapText="1"/>
    </xf>
    <xf numFmtId="164" fontId="7" fillId="5" borderId="13" xfId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9" fillId="0" borderId="6" xfId="0" applyFont="1" applyBorder="1"/>
    <xf numFmtId="0" fontId="0" fillId="0" borderId="6" xfId="0" applyFont="1" applyBorder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2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19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left" vertical="center"/>
    </xf>
    <xf numFmtId="166" fontId="18" fillId="0" borderId="0" xfId="9" applyFont="1" applyFill="1" applyBorder="1" applyAlignment="1">
      <alignment horizontal="center" vertical="center"/>
    </xf>
    <xf numFmtId="166" fontId="18" fillId="0" borderId="18" xfId="9" applyFont="1" applyBorder="1" applyAlignment="1">
      <alignment horizontal="center" vertical="center"/>
    </xf>
    <xf numFmtId="0" fontId="20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</cellXfs>
  <cellStyles count="10">
    <cellStyle name="%" xfId="6"/>
    <cellStyle name="Millares 2" xfId="3"/>
    <cellStyle name="Millares 2 10" xfId="7"/>
    <cellStyle name="Moneda" xfId="1" builtinId="4"/>
    <cellStyle name="Moneda [0]" xfId="9" builtinId="7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png"/><Relationship Id="rId4" Type="http://schemas.openxmlformats.org/officeDocument/2006/relationships/image" Target="../media/image4.jpg"/><Relationship Id="rId9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504846</xdr:colOff>
      <xdr:row>19</xdr:row>
      <xdr:rowOff>24218</xdr:rowOff>
    </xdr:from>
    <xdr:to>
      <xdr:col>15</xdr:col>
      <xdr:colOff>392907</xdr:colOff>
      <xdr:row>19</xdr:row>
      <xdr:rowOff>1132681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10971" y="3691343"/>
          <a:ext cx="2400280" cy="1108463"/>
        </a:xfrm>
        <a:prstGeom prst="rect">
          <a:avLst/>
        </a:prstGeom>
      </xdr:spPr>
    </xdr:pic>
    <xdr:clientData/>
  </xdr:twoCellAnchor>
  <xdr:twoCellAnchor editAs="oneCell">
    <xdr:from>
      <xdr:col>8</xdr:col>
      <xdr:colOff>88928</xdr:colOff>
      <xdr:row>19</xdr:row>
      <xdr:rowOff>32851</xdr:rowOff>
    </xdr:from>
    <xdr:to>
      <xdr:col>10</xdr:col>
      <xdr:colOff>617545</xdr:colOff>
      <xdr:row>19</xdr:row>
      <xdr:rowOff>1162514</xdr:rowOff>
    </xdr:to>
    <xdr:pic>
      <xdr:nvPicPr>
        <xdr:cNvPr id="14" name="13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9361030" y="3393280"/>
          <a:ext cx="1129663" cy="1743055"/>
        </a:xfrm>
        <a:prstGeom prst="rect">
          <a:avLst/>
        </a:prstGeom>
      </xdr:spPr>
    </xdr:pic>
    <xdr:clientData/>
  </xdr:twoCellAnchor>
  <xdr:twoCellAnchor editAs="oneCell">
    <xdr:from>
      <xdr:col>8</xdr:col>
      <xdr:colOff>226218</xdr:colOff>
      <xdr:row>20</xdr:row>
      <xdr:rowOff>166688</xdr:rowOff>
    </xdr:from>
    <xdr:to>
      <xdr:col>12</xdr:col>
      <xdr:colOff>292893</xdr:colOff>
      <xdr:row>20</xdr:row>
      <xdr:rowOff>1107282</xdr:rowOff>
    </xdr:to>
    <xdr:pic>
      <xdr:nvPicPr>
        <xdr:cNvPr id="18" name="17 Imagen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13" t="23647" b="52587"/>
        <a:stretch/>
      </xdr:blipFill>
      <xdr:spPr>
        <a:xfrm>
          <a:off x="9191624" y="5000626"/>
          <a:ext cx="2614613" cy="940594"/>
        </a:xfrm>
        <a:prstGeom prst="rect">
          <a:avLst/>
        </a:prstGeom>
      </xdr:spPr>
    </xdr:pic>
    <xdr:clientData/>
  </xdr:twoCellAnchor>
  <xdr:twoCellAnchor editAs="oneCell">
    <xdr:from>
      <xdr:col>12</xdr:col>
      <xdr:colOff>594095</xdr:colOff>
      <xdr:row>20</xdr:row>
      <xdr:rowOff>41701</xdr:rowOff>
    </xdr:from>
    <xdr:to>
      <xdr:col>16</xdr:col>
      <xdr:colOff>607197</xdr:colOff>
      <xdr:row>20</xdr:row>
      <xdr:rowOff>1297783</xdr:rowOff>
    </xdr:to>
    <xdr:pic>
      <xdr:nvPicPr>
        <xdr:cNvPr id="19" name="18 Imagen"/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6474" b="36221"/>
        <a:stretch/>
      </xdr:blipFill>
      <xdr:spPr>
        <a:xfrm>
          <a:off x="12107439" y="4875639"/>
          <a:ext cx="2525321" cy="1256082"/>
        </a:xfrm>
        <a:prstGeom prst="rect">
          <a:avLst/>
        </a:prstGeom>
      </xdr:spPr>
    </xdr:pic>
    <xdr:clientData/>
  </xdr:twoCellAnchor>
  <xdr:twoCellAnchor editAs="oneCell">
    <xdr:from>
      <xdr:col>8</xdr:col>
      <xdr:colOff>291685</xdr:colOff>
      <xdr:row>21</xdr:row>
      <xdr:rowOff>58007</xdr:rowOff>
    </xdr:from>
    <xdr:to>
      <xdr:col>10</xdr:col>
      <xdr:colOff>392887</xdr:colOff>
      <xdr:row>21</xdr:row>
      <xdr:rowOff>1404940</xdr:rowOff>
    </xdr:to>
    <xdr:pic>
      <xdr:nvPicPr>
        <xdr:cNvPr id="20" name="19 Imagen"/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287" b="6929"/>
        <a:stretch/>
      </xdr:blipFill>
      <xdr:spPr>
        <a:xfrm>
          <a:off x="9257091" y="6225445"/>
          <a:ext cx="1315640" cy="1346933"/>
        </a:xfrm>
        <a:prstGeom prst="rect">
          <a:avLst/>
        </a:prstGeom>
      </xdr:spPr>
    </xdr:pic>
    <xdr:clientData/>
  </xdr:twoCellAnchor>
  <xdr:twoCellAnchor editAs="oneCell">
    <xdr:from>
      <xdr:col>9</xdr:col>
      <xdr:colOff>348823</xdr:colOff>
      <xdr:row>22</xdr:row>
      <xdr:rowOff>51550</xdr:rowOff>
    </xdr:from>
    <xdr:to>
      <xdr:col>10</xdr:col>
      <xdr:colOff>440531</xdr:colOff>
      <xdr:row>22</xdr:row>
      <xdr:rowOff>1293018</xdr:rowOff>
    </xdr:to>
    <xdr:pic>
      <xdr:nvPicPr>
        <xdr:cNvPr id="21" name="20 Imagen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21448" y="7671550"/>
          <a:ext cx="698927" cy="1241468"/>
        </a:xfrm>
        <a:prstGeom prst="rect">
          <a:avLst/>
        </a:prstGeom>
      </xdr:spPr>
    </xdr:pic>
    <xdr:clientData/>
  </xdr:twoCellAnchor>
  <xdr:twoCellAnchor editAs="oneCell">
    <xdr:from>
      <xdr:col>12</xdr:col>
      <xdr:colOff>59531</xdr:colOff>
      <xdr:row>22</xdr:row>
      <xdr:rowOff>59530</xdr:rowOff>
    </xdr:from>
    <xdr:to>
      <xdr:col>13</xdr:col>
      <xdr:colOff>488156</xdr:colOff>
      <xdr:row>22</xdr:row>
      <xdr:rowOff>1309687</xdr:rowOff>
    </xdr:to>
    <xdr:pic>
      <xdr:nvPicPr>
        <xdr:cNvPr id="22" name="21 Imagen"/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130" t="27247" r="23677" b="33213"/>
        <a:stretch/>
      </xdr:blipFill>
      <xdr:spPr>
        <a:xfrm>
          <a:off x="11572875" y="7679530"/>
          <a:ext cx="1035844" cy="1250157"/>
        </a:xfrm>
        <a:prstGeom prst="rect">
          <a:avLst/>
        </a:prstGeom>
      </xdr:spPr>
    </xdr:pic>
    <xdr:clientData/>
  </xdr:twoCellAnchor>
  <xdr:twoCellAnchor editAs="oneCell">
    <xdr:from>
      <xdr:col>14</xdr:col>
      <xdr:colOff>273844</xdr:colOff>
      <xdr:row>22</xdr:row>
      <xdr:rowOff>35719</xdr:rowOff>
    </xdr:from>
    <xdr:to>
      <xdr:col>16</xdr:col>
      <xdr:colOff>202407</xdr:colOff>
      <xdr:row>22</xdr:row>
      <xdr:rowOff>1336898</xdr:rowOff>
    </xdr:to>
    <xdr:pic>
      <xdr:nvPicPr>
        <xdr:cNvPr id="23" name="22 Imagen"/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262" b="7359"/>
        <a:stretch/>
      </xdr:blipFill>
      <xdr:spPr>
        <a:xfrm>
          <a:off x="13084969" y="7655719"/>
          <a:ext cx="1143001" cy="1301179"/>
        </a:xfrm>
        <a:prstGeom prst="rect">
          <a:avLst/>
        </a:prstGeom>
      </xdr:spPr>
    </xdr:pic>
    <xdr:clientData/>
  </xdr:twoCellAnchor>
  <xdr:twoCellAnchor editAs="oneCell">
    <xdr:from>
      <xdr:col>11</xdr:col>
      <xdr:colOff>110131</xdr:colOff>
      <xdr:row>21</xdr:row>
      <xdr:rowOff>71437</xdr:rowOff>
    </xdr:from>
    <xdr:to>
      <xdr:col>13</xdr:col>
      <xdr:colOff>38383</xdr:colOff>
      <xdr:row>21</xdr:row>
      <xdr:rowOff>1393031</xdr:rowOff>
    </xdr:to>
    <xdr:pic>
      <xdr:nvPicPr>
        <xdr:cNvPr id="24" name="23 Imagen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3258"/>
        <a:stretch/>
      </xdr:blipFill>
      <xdr:spPr>
        <a:xfrm>
          <a:off x="11016256" y="6238875"/>
          <a:ext cx="1142690" cy="1321594"/>
        </a:xfrm>
        <a:prstGeom prst="rect">
          <a:avLst/>
        </a:prstGeom>
      </xdr:spPr>
    </xdr:pic>
    <xdr:clientData/>
  </xdr:twoCellAnchor>
  <xdr:twoCellAnchor editAs="oneCell">
    <xdr:from>
      <xdr:col>2</xdr:col>
      <xdr:colOff>607215</xdr:colOff>
      <xdr:row>1</xdr:row>
      <xdr:rowOff>19373</xdr:rowOff>
    </xdr:from>
    <xdr:to>
      <xdr:col>2</xdr:col>
      <xdr:colOff>1869277</xdr:colOff>
      <xdr:row>4</xdr:row>
      <xdr:rowOff>250032</xdr:rowOff>
    </xdr:to>
    <xdr:pic>
      <xdr:nvPicPr>
        <xdr:cNvPr id="25" name="24 Imagen"/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288" b="6440"/>
        <a:stretch/>
      </xdr:blipFill>
      <xdr:spPr>
        <a:xfrm>
          <a:off x="1119184" y="186061"/>
          <a:ext cx="1262062" cy="8021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607215</xdr:colOff>
      <xdr:row>1</xdr:row>
      <xdr:rowOff>19373</xdr:rowOff>
    </xdr:from>
    <xdr:to>
      <xdr:col>2</xdr:col>
      <xdr:colOff>1869277</xdr:colOff>
      <xdr:row>4</xdr:row>
      <xdr:rowOff>192882</xdr:rowOff>
    </xdr:to>
    <xdr:pic>
      <xdr:nvPicPr>
        <xdr:cNvPr id="6" name="5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288" b="6440"/>
        <a:stretch/>
      </xdr:blipFill>
      <xdr:spPr>
        <a:xfrm>
          <a:off x="1112040" y="190823"/>
          <a:ext cx="1262062" cy="8021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zoomScale="80" zoomScaleNormal="80" workbookViewId="0">
      <selection activeCell="M9" sqref="M9"/>
    </sheetView>
  </sheetViews>
  <sheetFormatPr baseColWidth="10" defaultColWidth="9.140625" defaultRowHeight="12.75"/>
  <cols>
    <col min="1" max="1" width="2.28515625" style="5" customWidth="1"/>
    <col min="2" max="2" width="5.28515625" style="5" customWidth="1"/>
    <col min="3" max="4" width="39.140625" style="5" customWidth="1"/>
    <col min="5" max="5" width="6.42578125" style="6" customWidth="1"/>
    <col min="6" max="6" width="10.5703125" style="6" customWidth="1"/>
    <col min="7" max="7" width="15.5703125" style="5" customWidth="1"/>
    <col min="8" max="8" width="16.140625" style="5" customWidth="1"/>
    <col min="9" max="10" width="9.140625" style="5"/>
    <col min="11" max="11" width="10.85546875" style="5" customWidth="1"/>
    <col min="12" max="13" width="9.140625" style="5"/>
    <col min="14" max="14" width="10.42578125" style="5" customWidth="1"/>
    <col min="15" max="16" width="9.140625" style="5"/>
    <col min="17" max="17" width="10.5703125" style="5" customWidth="1"/>
    <col min="18" max="16384" width="9.140625" style="5"/>
  </cols>
  <sheetData>
    <row r="1" spans="1:17" ht="13.5" thickBot="1"/>
    <row r="2" spans="1:17" ht="15" customHeight="1">
      <c r="C2" s="74"/>
      <c r="D2" s="77" t="s">
        <v>44</v>
      </c>
      <c r="E2" s="78"/>
      <c r="F2" s="78"/>
      <c r="G2" s="78"/>
      <c r="H2" s="78"/>
      <c r="I2" s="78"/>
      <c r="J2" s="78"/>
      <c r="K2" s="78"/>
      <c r="L2" s="79"/>
    </row>
    <row r="3" spans="1:17" ht="15" customHeight="1">
      <c r="C3" s="75"/>
      <c r="D3" s="80"/>
      <c r="E3" s="81"/>
      <c r="F3" s="81"/>
      <c r="G3" s="81"/>
      <c r="H3" s="81"/>
      <c r="I3" s="81"/>
      <c r="J3" s="81"/>
      <c r="K3" s="81"/>
      <c r="L3" s="82"/>
    </row>
    <row r="4" spans="1:17" ht="15" customHeight="1">
      <c r="C4" s="75"/>
      <c r="D4" s="80"/>
      <c r="E4" s="81"/>
      <c r="F4" s="81"/>
      <c r="G4" s="81"/>
      <c r="H4" s="81"/>
      <c r="I4" s="81"/>
      <c r="J4" s="81"/>
      <c r="K4" s="81"/>
      <c r="L4" s="82"/>
    </row>
    <row r="5" spans="1:17" ht="20.25" customHeight="1" thickBot="1">
      <c r="C5" s="76"/>
      <c r="D5" s="83" t="s">
        <v>45</v>
      </c>
      <c r="E5" s="84"/>
      <c r="F5" s="84"/>
      <c r="G5" s="84"/>
      <c r="H5" s="84"/>
      <c r="I5" s="84"/>
      <c r="J5" s="84"/>
      <c r="K5" s="84"/>
      <c r="L5" s="85"/>
    </row>
    <row r="7" spans="1:17" ht="20.25" customHeight="1" thickBot="1">
      <c r="A7" s="7"/>
      <c r="B7" s="49" t="s">
        <v>33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spans="1:17" ht="16.5" customHeight="1">
      <c r="E8" s="5"/>
      <c r="F8" s="5"/>
    </row>
    <row r="9" spans="1:17" ht="16.5" customHeight="1">
      <c r="C9" s="38" t="s">
        <v>15</v>
      </c>
      <c r="D9" s="21" t="s">
        <v>26</v>
      </c>
      <c r="E9" s="21"/>
      <c r="F9" s="21"/>
    </row>
    <row r="10" spans="1:17" ht="15.75" customHeight="1">
      <c r="C10" s="38" t="s">
        <v>27</v>
      </c>
      <c r="D10" s="22" t="s">
        <v>28</v>
      </c>
      <c r="E10" s="22"/>
      <c r="F10" s="22"/>
      <c r="G10" s="19"/>
      <c r="H10" s="19"/>
    </row>
    <row r="11" spans="1:17" ht="16.5" customHeight="1">
      <c r="C11" s="38" t="s">
        <v>17</v>
      </c>
      <c r="D11" s="21" t="s">
        <v>32</v>
      </c>
      <c r="E11" s="21"/>
      <c r="F11" s="21"/>
    </row>
    <row r="12" spans="1:17" ht="16.5" customHeight="1">
      <c r="C12" s="38" t="s">
        <v>19</v>
      </c>
      <c r="D12" s="21" t="s">
        <v>24</v>
      </c>
      <c r="E12" s="21"/>
      <c r="F12" s="21"/>
    </row>
    <row r="13" spans="1:17" ht="16.5" customHeight="1">
      <c r="C13" s="38" t="s">
        <v>23</v>
      </c>
      <c r="D13" s="23" t="s">
        <v>29</v>
      </c>
      <c r="E13" s="21"/>
      <c r="F13" s="21"/>
    </row>
    <row r="14" spans="1:17">
      <c r="C14" s="38" t="s">
        <v>30</v>
      </c>
      <c r="D14" s="23" t="s">
        <v>31</v>
      </c>
      <c r="E14" s="23"/>
      <c r="F14" s="24"/>
    </row>
    <row r="15" spans="1:17">
      <c r="C15" s="38" t="s">
        <v>18</v>
      </c>
      <c r="D15" s="21" t="s">
        <v>16</v>
      </c>
      <c r="E15" s="21"/>
      <c r="F15" s="21"/>
    </row>
    <row r="16" spans="1:17" ht="13.5" thickBot="1"/>
    <row r="17" spans="1:17" ht="24.75" customHeight="1" thickTop="1">
      <c r="B17" s="47" t="s">
        <v>0</v>
      </c>
      <c r="C17" s="52" t="s">
        <v>20</v>
      </c>
      <c r="D17" s="52" t="s">
        <v>21</v>
      </c>
      <c r="E17" s="47" t="s">
        <v>10</v>
      </c>
      <c r="F17" s="54" t="s">
        <v>11</v>
      </c>
      <c r="G17" s="56" t="s">
        <v>12</v>
      </c>
      <c r="H17" s="56" t="s">
        <v>13</v>
      </c>
      <c r="I17" s="58" t="s">
        <v>14</v>
      </c>
      <c r="J17" s="59"/>
      <c r="K17" s="59"/>
      <c r="L17" s="59"/>
      <c r="M17" s="59"/>
      <c r="N17" s="59"/>
      <c r="O17" s="59"/>
      <c r="P17" s="59"/>
      <c r="Q17" s="60"/>
    </row>
    <row r="18" spans="1:17" ht="12.75" customHeight="1" thickBot="1">
      <c r="B18" s="48"/>
      <c r="C18" s="53"/>
      <c r="D18" s="53"/>
      <c r="E18" s="48"/>
      <c r="F18" s="55"/>
      <c r="G18" s="57"/>
      <c r="H18" s="57"/>
      <c r="I18" s="61"/>
      <c r="J18" s="62"/>
      <c r="K18" s="62"/>
      <c r="L18" s="62"/>
      <c r="M18" s="62"/>
      <c r="N18" s="62"/>
      <c r="O18" s="62"/>
      <c r="P18" s="62"/>
      <c r="Q18" s="63"/>
    </row>
    <row r="19" spans="1:17" ht="12" customHeight="1" thickTop="1" thickBot="1">
      <c r="I19" s="51"/>
      <c r="J19" s="51"/>
      <c r="K19" s="51"/>
      <c r="L19" s="51"/>
      <c r="M19" s="51"/>
      <c r="N19" s="51"/>
      <c r="O19" s="51"/>
      <c r="P19" s="51"/>
      <c r="Q19" s="51"/>
    </row>
    <row r="20" spans="1:17" ht="92.25" customHeight="1" thickTop="1" thickBot="1">
      <c r="A20" s="7"/>
      <c r="B20" s="8">
        <v>1</v>
      </c>
      <c r="C20" s="20" t="s">
        <v>34</v>
      </c>
      <c r="D20" s="20" t="s">
        <v>35</v>
      </c>
      <c r="E20" s="8" t="s">
        <v>10</v>
      </c>
      <c r="F20" s="10">
        <v>1</v>
      </c>
      <c r="G20" s="11">
        <v>550000</v>
      </c>
      <c r="H20" s="12">
        <f t="shared" ref="H20" si="0">+F20*G20</f>
        <v>550000</v>
      </c>
      <c r="I20" s="44"/>
      <c r="J20" s="45"/>
      <c r="K20" s="45"/>
      <c r="L20" s="45"/>
      <c r="M20" s="45"/>
      <c r="N20" s="45"/>
      <c r="O20" s="45"/>
      <c r="P20" s="45"/>
      <c r="Q20" s="46"/>
    </row>
    <row r="21" spans="1:17" ht="105" customHeight="1" thickTop="1" thickBot="1">
      <c r="A21" s="7"/>
      <c r="B21" s="8">
        <v>2</v>
      </c>
      <c r="C21" s="9" t="s">
        <v>36</v>
      </c>
      <c r="D21" s="9" t="s">
        <v>37</v>
      </c>
      <c r="E21" s="8" t="s">
        <v>9</v>
      </c>
      <c r="F21" s="10">
        <v>1</v>
      </c>
      <c r="G21" s="11">
        <v>200000</v>
      </c>
      <c r="H21" s="12">
        <f t="shared" ref="H21:H24" si="1">+F21*G21</f>
        <v>200000</v>
      </c>
      <c r="I21" s="44"/>
      <c r="J21" s="45"/>
      <c r="K21" s="45"/>
      <c r="L21" s="45"/>
      <c r="M21" s="45"/>
      <c r="N21" s="45"/>
      <c r="O21" s="45"/>
      <c r="P21" s="45"/>
      <c r="Q21" s="46"/>
    </row>
    <row r="22" spans="1:17" ht="114" customHeight="1" thickTop="1" thickBot="1">
      <c r="A22" s="7"/>
      <c r="B22" s="8">
        <v>3</v>
      </c>
      <c r="C22" s="9" t="s">
        <v>38</v>
      </c>
      <c r="D22" s="9" t="s">
        <v>48</v>
      </c>
      <c r="E22" s="8" t="s">
        <v>9</v>
      </c>
      <c r="F22" s="10">
        <v>1</v>
      </c>
      <c r="G22" s="11">
        <v>190000</v>
      </c>
      <c r="H22" s="12">
        <f t="shared" si="1"/>
        <v>190000</v>
      </c>
      <c r="I22" s="44"/>
      <c r="J22" s="45"/>
      <c r="K22" s="46"/>
      <c r="L22" s="44"/>
      <c r="M22" s="45"/>
      <c r="N22" s="45"/>
      <c r="O22" s="45"/>
      <c r="P22" s="45"/>
      <c r="Q22" s="46"/>
    </row>
    <row r="23" spans="1:17" ht="107.25" customHeight="1" thickTop="1" thickBot="1">
      <c r="A23" s="7"/>
      <c r="B23" s="8">
        <v>4</v>
      </c>
      <c r="C23" s="9" t="s">
        <v>39</v>
      </c>
      <c r="D23" s="9" t="s">
        <v>40</v>
      </c>
      <c r="E23" s="8" t="s">
        <v>9</v>
      </c>
      <c r="F23" s="10">
        <v>1</v>
      </c>
      <c r="G23" s="11">
        <v>300000</v>
      </c>
      <c r="H23" s="12">
        <f t="shared" si="1"/>
        <v>300000</v>
      </c>
      <c r="I23" s="44"/>
      <c r="J23" s="45"/>
      <c r="K23" s="45"/>
      <c r="L23" s="45"/>
      <c r="M23" s="45"/>
      <c r="N23" s="46"/>
      <c r="O23" s="44"/>
      <c r="P23" s="45"/>
      <c r="Q23" s="46"/>
    </row>
    <row r="24" spans="1:17" ht="48.75" customHeight="1" thickTop="1" thickBot="1">
      <c r="A24" s="7"/>
      <c r="B24" s="8">
        <v>5</v>
      </c>
      <c r="C24" s="9" t="s">
        <v>25</v>
      </c>
      <c r="D24" s="9" t="s">
        <v>41</v>
      </c>
      <c r="E24" s="8" t="s">
        <v>10</v>
      </c>
      <c r="F24" s="10">
        <v>1</v>
      </c>
      <c r="G24" s="18">
        <v>100000</v>
      </c>
      <c r="H24" s="12">
        <f t="shared" si="1"/>
        <v>100000</v>
      </c>
      <c r="I24" s="44"/>
      <c r="J24" s="45"/>
      <c r="K24" s="46"/>
      <c r="L24" s="44"/>
      <c r="M24" s="45"/>
      <c r="N24" s="46"/>
      <c r="O24" s="44"/>
      <c r="P24" s="45"/>
      <c r="Q24" s="46"/>
    </row>
    <row r="25" spans="1:17" ht="23.25" customHeight="1" thickTop="1">
      <c r="A25" s="7"/>
      <c r="B25" s="13"/>
      <c r="C25" s="14"/>
      <c r="D25" s="14"/>
      <c r="E25" s="13"/>
      <c r="F25" s="15"/>
      <c r="G25" s="16"/>
      <c r="H25" s="17"/>
    </row>
    <row r="26" spans="1:17" ht="26.25" customHeight="1">
      <c r="A26" s="7"/>
      <c r="B26" s="13"/>
      <c r="C26" s="1"/>
      <c r="D26" s="1"/>
      <c r="E26" s="2"/>
      <c r="F26" s="2"/>
      <c r="G26" s="2" t="s">
        <v>6</v>
      </c>
      <c r="H26" s="3">
        <f>SUM(H20:H24)</f>
        <v>1340000</v>
      </c>
    </row>
    <row r="27" spans="1:17" ht="27.75" customHeight="1">
      <c r="C27" s="2"/>
      <c r="D27" s="2"/>
      <c r="E27" s="2"/>
      <c r="F27" s="43" t="s">
        <v>7</v>
      </c>
      <c r="G27" s="43"/>
      <c r="H27" s="4">
        <f>+H26*0.19</f>
        <v>254600</v>
      </c>
    </row>
    <row r="28" spans="1:17" ht="24" customHeight="1">
      <c r="C28" s="2"/>
      <c r="D28" s="2"/>
      <c r="E28" s="2"/>
      <c r="F28" s="2"/>
      <c r="G28" s="2" t="s">
        <v>8</v>
      </c>
      <c r="H28" s="4">
        <f>+H26+H27</f>
        <v>1594600</v>
      </c>
    </row>
    <row r="29" spans="1:17" ht="27" customHeight="1">
      <c r="C29" s="14"/>
      <c r="D29" s="14"/>
      <c r="E29" s="13"/>
      <c r="F29" s="15"/>
      <c r="G29" s="16"/>
      <c r="H29" s="17"/>
    </row>
    <row r="30" spans="1:17" ht="23.25" customHeight="1"/>
  </sheetData>
  <mergeCells count="23">
    <mergeCell ref="C2:C5"/>
    <mergeCell ref="D2:L4"/>
    <mergeCell ref="D5:L5"/>
    <mergeCell ref="I24:K24"/>
    <mergeCell ref="F17:F18"/>
    <mergeCell ref="G17:G18"/>
    <mergeCell ref="H17:H18"/>
    <mergeCell ref="I17:Q18"/>
    <mergeCell ref="I20:Q20"/>
    <mergeCell ref="I21:Q21"/>
    <mergeCell ref="F27:G27"/>
    <mergeCell ref="I22:K22"/>
    <mergeCell ref="B17:B18"/>
    <mergeCell ref="B7:Q7"/>
    <mergeCell ref="I19:Q19"/>
    <mergeCell ref="L22:Q22"/>
    <mergeCell ref="C17:C18"/>
    <mergeCell ref="I23:N23"/>
    <mergeCell ref="O24:Q24"/>
    <mergeCell ref="O23:Q23"/>
    <mergeCell ref="L24:N24"/>
    <mergeCell ref="D17:D18"/>
    <mergeCell ref="E17:E18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landscape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topLeftCell="A5" workbookViewId="0">
      <selection activeCell="J10" sqref="J10"/>
    </sheetView>
  </sheetViews>
  <sheetFormatPr baseColWidth="10" defaultColWidth="9.140625" defaultRowHeight="15"/>
  <cols>
    <col min="1" max="1" width="2.28515625" style="25" customWidth="1"/>
    <col min="2" max="2" width="5.28515625" style="25" customWidth="1"/>
    <col min="3" max="3" width="36.42578125" style="25" customWidth="1"/>
    <col min="4" max="4" width="11.7109375" style="26" customWidth="1"/>
    <col min="5" max="5" width="14.140625" style="26" customWidth="1"/>
    <col min="6" max="6" width="15.85546875" style="25" customWidth="1"/>
    <col min="7" max="7" width="18" style="25" customWidth="1"/>
    <col min="8" max="8" width="9.140625" style="25"/>
    <col min="9" max="9" width="12" style="25" bestFit="1" customWidth="1"/>
    <col min="10" max="16384" width="9.140625" style="25"/>
  </cols>
  <sheetData>
    <row r="1" spans="1:12" ht="15.75" thickBot="1"/>
    <row r="2" spans="1:12" ht="15" customHeight="1">
      <c r="C2" s="71"/>
      <c r="D2" s="97" t="s">
        <v>44</v>
      </c>
      <c r="E2" s="98"/>
      <c r="F2" s="98"/>
      <c r="G2" s="99"/>
      <c r="H2" s="91"/>
      <c r="I2" s="91"/>
      <c r="J2" s="91"/>
      <c r="K2" s="91"/>
      <c r="L2" s="91"/>
    </row>
    <row r="3" spans="1:12" ht="15" customHeight="1">
      <c r="C3" s="72"/>
      <c r="D3" s="100"/>
      <c r="E3" s="93"/>
      <c r="F3" s="93"/>
      <c r="G3" s="101"/>
      <c r="H3" s="91"/>
      <c r="I3" s="91"/>
      <c r="J3" s="91"/>
      <c r="K3" s="91"/>
      <c r="L3" s="91"/>
    </row>
    <row r="4" spans="1:12" ht="15" customHeight="1" thickBot="1">
      <c r="C4" s="72"/>
      <c r="D4" s="102"/>
      <c r="E4" s="103"/>
      <c r="F4" s="103"/>
      <c r="G4" s="104"/>
      <c r="H4" s="91"/>
      <c r="I4" s="91"/>
      <c r="J4" s="91"/>
      <c r="K4" s="91"/>
      <c r="L4" s="91"/>
    </row>
    <row r="5" spans="1:12" ht="16.5" thickBot="1">
      <c r="C5" s="73"/>
      <c r="D5" s="94" t="s">
        <v>45</v>
      </c>
      <c r="E5" s="95"/>
      <c r="F5" s="95"/>
      <c r="G5" s="96"/>
      <c r="H5" s="92"/>
      <c r="I5" s="92"/>
      <c r="J5" s="92"/>
      <c r="K5" s="92"/>
      <c r="L5" s="92"/>
    </row>
    <row r="6" spans="1:12" ht="15.75" thickBot="1"/>
    <row r="7" spans="1:12" ht="34.5" customHeight="1" thickTop="1" thickBot="1">
      <c r="A7" s="27" t="s">
        <v>22</v>
      </c>
      <c r="B7" s="64" t="s">
        <v>33</v>
      </c>
      <c r="C7" s="65"/>
      <c r="D7" s="65"/>
      <c r="E7" s="65"/>
      <c r="F7" s="65"/>
      <c r="G7" s="66"/>
    </row>
    <row r="8" spans="1:12" ht="20.25" thickTop="1" thickBot="1">
      <c r="A8" s="27"/>
      <c r="B8" s="28"/>
      <c r="C8" s="29"/>
      <c r="D8" s="30"/>
      <c r="E8" s="30"/>
      <c r="F8" s="30"/>
      <c r="G8" s="30"/>
    </row>
    <row r="9" spans="1:12" ht="16.5" thickTop="1" thickBot="1">
      <c r="A9" s="27"/>
      <c r="B9" s="31" t="s">
        <v>0</v>
      </c>
      <c r="C9" s="31" t="s">
        <v>1</v>
      </c>
      <c r="D9" s="31" t="s">
        <v>2</v>
      </c>
      <c r="E9" s="31" t="s">
        <v>3</v>
      </c>
      <c r="F9" s="31" t="s">
        <v>4</v>
      </c>
      <c r="G9" s="31" t="s">
        <v>5</v>
      </c>
    </row>
    <row r="10" spans="1:12" ht="54.75" customHeight="1" thickTop="1" thickBot="1">
      <c r="A10" s="27"/>
      <c r="B10" s="32">
        <v>1</v>
      </c>
      <c r="C10" s="9" t="s">
        <v>54</v>
      </c>
      <c r="D10" s="32" t="s">
        <v>2</v>
      </c>
      <c r="E10" s="33">
        <v>1</v>
      </c>
      <c r="F10" s="34">
        <f>'DIAGNOSTICO '!H26</f>
        <v>1340000</v>
      </c>
      <c r="G10" s="35">
        <f>+E10*F10</f>
        <v>1340000</v>
      </c>
    </row>
    <row r="11" spans="1:12" ht="16.5" thickTop="1" thickBot="1"/>
    <row r="12" spans="1:12" ht="15.75" customHeight="1" thickBot="1">
      <c r="C12" s="69" t="s">
        <v>53</v>
      </c>
      <c r="F12" s="37" t="s">
        <v>6</v>
      </c>
      <c r="G12" s="39">
        <f>G10</f>
        <v>1340000</v>
      </c>
      <c r="H12" s="36"/>
    </row>
    <row r="13" spans="1:12" ht="15.75" thickBot="1">
      <c r="C13" s="69"/>
      <c r="E13" s="25"/>
      <c r="F13" s="37" t="s">
        <v>7</v>
      </c>
      <c r="G13" s="40">
        <f>+G12*0.19</f>
        <v>254600</v>
      </c>
      <c r="H13" s="36"/>
    </row>
    <row r="14" spans="1:12" ht="15.75" thickBot="1">
      <c r="C14" s="70"/>
      <c r="F14" s="41" t="s">
        <v>8</v>
      </c>
      <c r="G14" s="90">
        <f>G12+G13</f>
        <v>1594600</v>
      </c>
      <c r="H14" s="36"/>
    </row>
    <row r="15" spans="1:12">
      <c r="C15" s="67" t="s">
        <v>42</v>
      </c>
      <c r="D15" s="86"/>
      <c r="E15" s="86"/>
      <c r="F15" s="88"/>
      <c r="G15" s="89"/>
      <c r="I15" s="42"/>
    </row>
    <row r="16" spans="1:12">
      <c r="C16" s="68" t="s">
        <v>46</v>
      </c>
      <c r="D16" s="87"/>
      <c r="E16" s="87"/>
      <c r="F16" s="88"/>
      <c r="G16" s="89"/>
      <c r="H16" s="36"/>
    </row>
    <row r="17" spans="3:5">
      <c r="C17" s="68" t="s">
        <v>47</v>
      </c>
      <c r="D17" s="87"/>
      <c r="E17" s="87"/>
    </row>
    <row r="18" spans="3:5">
      <c r="C18" s="68" t="s">
        <v>49</v>
      </c>
      <c r="D18" s="87"/>
      <c r="E18" s="87"/>
    </row>
    <row r="19" spans="3:5">
      <c r="C19" s="68" t="s">
        <v>50</v>
      </c>
      <c r="D19" s="87"/>
      <c r="E19" s="87"/>
    </row>
    <row r="20" spans="3:5">
      <c r="C20" s="68" t="s">
        <v>43</v>
      </c>
      <c r="D20" s="87"/>
      <c r="E20" s="87"/>
    </row>
    <row r="21" spans="3:5">
      <c r="C21" s="68" t="s">
        <v>51</v>
      </c>
      <c r="D21" s="87"/>
      <c r="E21" s="87"/>
    </row>
    <row r="22" spans="3:5">
      <c r="C22" s="68" t="s">
        <v>52</v>
      </c>
      <c r="D22" s="87"/>
      <c r="E22" s="87"/>
    </row>
  </sheetData>
  <mergeCells count="7">
    <mergeCell ref="C2:C5"/>
    <mergeCell ref="D2:G4"/>
    <mergeCell ref="D5:G5"/>
    <mergeCell ref="B7:G7"/>
    <mergeCell ref="C12:C13"/>
    <mergeCell ref="D15:E15"/>
    <mergeCell ref="D16:E22"/>
  </mergeCells>
  <pageMargins left="0.7" right="0.7" top="0.75" bottom="0.75" header="0.3" footer="0.3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DIAGNOSTICO </vt:lpstr>
      <vt:lpstr>COTIZACION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2019-10-24T15:20:14Z</dcterms:modified>
</cp:coreProperties>
</file>